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3200" windowHeight="5670"/>
  </bookViews>
  <sheets>
    <sheet name="Amortization" sheetId="1" r:id="rId1"/>
    <sheet name="Sheet2" sheetId="2" r:id="rId2"/>
    <sheet name="Sheet3" sheetId="3" r:id="rId3"/>
  </sheets>
  <definedNames>
    <definedName name="Amount">Amortization!$B$7</definedName>
    <definedName name="InterestRate">0.08</definedName>
    <definedName name="Months">Amortization!$B$6</definedName>
    <definedName name="Principal">Amortization!$B$7</definedName>
    <definedName name="Rate">Amortization!$B$5</definedName>
    <definedName name="Term">Amortization!$B$6</definedName>
  </definedNames>
  <calcPr calcId="152511"/>
</workbook>
</file>

<file path=xl/calcChain.xml><?xml version="1.0" encoding="utf-8"?>
<calcChain xmlns="http://schemas.openxmlformats.org/spreadsheetml/2006/main">
  <c r="G5" i="1" l="1"/>
  <c r="E5" i="1" l="1"/>
  <c r="G40" i="1"/>
  <c r="F40" i="1"/>
  <c r="E40" i="1"/>
  <c r="G39" i="1"/>
  <c r="F39" i="1"/>
  <c r="E39" i="1"/>
  <c r="G38" i="1"/>
  <c r="F38" i="1"/>
  <c r="E38" i="1"/>
  <c r="G37" i="1"/>
  <c r="F37" i="1"/>
  <c r="E37" i="1"/>
  <c r="G36" i="1"/>
  <c r="F36" i="1"/>
  <c r="E36" i="1"/>
  <c r="G35" i="1"/>
  <c r="F35" i="1"/>
  <c r="E35" i="1"/>
  <c r="G34" i="1"/>
  <c r="F34" i="1"/>
  <c r="E34" i="1"/>
  <c r="G33" i="1"/>
  <c r="F33" i="1"/>
  <c r="E33" i="1"/>
  <c r="G32" i="1"/>
  <c r="F32" i="1"/>
  <c r="E32" i="1"/>
  <c r="G31" i="1"/>
  <c r="F31" i="1"/>
  <c r="E31" i="1"/>
  <c r="G30" i="1"/>
  <c r="F30" i="1"/>
  <c r="E30" i="1"/>
  <c r="G29" i="1"/>
  <c r="F29" i="1"/>
  <c r="E29" i="1"/>
  <c r="G28" i="1"/>
  <c r="F28" i="1"/>
  <c r="E28" i="1"/>
  <c r="G27" i="1"/>
  <c r="F27" i="1"/>
  <c r="E27" i="1"/>
  <c r="G26" i="1"/>
  <c r="F26" i="1"/>
  <c r="E26" i="1"/>
  <c r="G25" i="1"/>
  <c r="F25" i="1"/>
  <c r="E25" i="1"/>
  <c r="G24" i="1"/>
  <c r="F24" i="1"/>
  <c r="E24" i="1"/>
  <c r="G23" i="1"/>
  <c r="F23" i="1"/>
  <c r="E23" i="1"/>
  <c r="G22" i="1"/>
  <c r="F22" i="1"/>
  <c r="E22" i="1"/>
  <c r="G21" i="1"/>
  <c r="F21" i="1"/>
  <c r="E21" i="1"/>
  <c r="G20" i="1"/>
  <c r="F20" i="1"/>
  <c r="E20" i="1"/>
  <c r="G19" i="1"/>
  <c r="F19" i="1"/>
  <c r="E19" i="1"/>
  <c r="G18" i="1"/>
  <c r="F18" i="1"/>
  <c r="E18" i="1"/>
  <c r="G17" i="1"/>
  <c r="F17" i="1"/>
  <c r="E17" i="1"/>
  <c r="G16" i="1"/>
  <c r="F16" i="1"/>
  <c r="E16" i="1"/>
  <c r="G15" i="1"/>
  <c r="F15" i="1"/>
  <c r="E15" i="1"/>
  <c r="G14" i="1"/>
  <c r="F14" i="1"/>
  <c r="E14" i="1"/>
  <c r="G13" i="1"/>
  <c r="F13" i="1"/>
  <c r="E13" i="1"/>
  <c r="G12" i="1"/>
  <c r="F12" i="1"/>
  <c r="E12" i="1"/>
  <c r="G11" i="1"/>
  <c r="F11" i="1"/>
  <c r="E11" i="1"/>
  <c r="G10" i="1"/>
  <c r="F10" i="1"/>
  <c r="E10" i="1"/>
  <c r="G9" i="1"/>
  <c r="F9" i="1"/>
  <c r="E9" i="1"/>
  <c r="G8" i="1"/>
  <c r="F8" i="1"/>
  <c r="E8" i="1"/>
  <c r="G7" i="1"/>
  <c r="F7" i="1"/>
  <c r="E7" i="1"/>
  <c r="G6" i="1"/>
  <c r="F6" i="1"/>
  <c r="E6" i="1"/>
  <c r="F5" i="1"/>
</calcChain>
</file>

<file path=xl/sharedStrings.xml><?xml version="1.0" encoding="utf-8"?>
<sst xmlns="http://schemas.openxmlformats.org/spreadsheetml/2006/main" count="8" uniqueCount="8">
  <si>
    <t>Loan Amortization</t>
  </si>
  <si>
    <t>Constants:</t>
  </si>
  <si>
    <t>Period</t>
  </si>
  <si>
    <t>Payment</t>
  </si>
  <si>
    <t>Interest</t>
  </si>
  <si>
    <t>Principle</t>
  </si>
  <si>
    <t>Rate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</si>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</sst>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G\e\n\e\r\a\l"/>
  </numFmts>
  <fonts count="7" x14ac:knownFonts="1">
    <font>
      <sz val="10"/>
      <name val="Arial"/>
    </font>
    <font>
      <sz val="10"/>
      <name val="Arial"/>
      <family val="2"/>
    </font>
    <font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4">
    <xf numFmtId="164" fontId="0" fillId="0" borderId="0"/>
    <xf numFmtId="0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</cellStyleXfs>
  <cellXfs count="12">
    <xf numFmtId="164" fontId="0" fillId="0" borderId="0" xfId="0"/>
    <xf numFmtId="164" fontId="4" fillId="0" borderId="0" xfId="0" applyFont="1"/>
    <xf numFmtId="164" fontId="2" fillId="0" borderId="0" xfId="2" applyNumberFormat="1"/>
    <xf numFmtId="164" fontId="5" fillId="0" borderId="0" xfId="0" applyFont="1"/>
    <xf numFmtId="164" fontId="5" fillId="0" borderId="0" xfId="0" applyFont="1" applyAlignment="1">
      <alignment horizontal="center"/>
    </xf>
    <xf numFmtId="164" fontId="6" fillId="0" borderId="1" xfId="3" applyNumberFormat="1" applyFont="1"/>
    <xf numFmtId="164" fontId="6" fillId="0" borderId="1" xfId="3" applyNumberFormat="1" applyFont="1" applyAlignment="1">
      <alignment horizontal="center"/>
    </xf>
    <xf numFmtId="9" fontId="5" fillId="0" borderId="0" xfId="0" applyNumberFormat="1" applyFont="1"/>
    <xf numFmtId="1" fontId="5" fillId="0" borderId="0" xfId="0" applyNumberFormat="1" applyFont="1" applyAlignment="1">
      <alignment horizontal="center"/>
    </xf>
    <xf numFmtId="39" fontId="5" fillId="0" borderId="0" xfId="0" applyNumberFormat="1" applyFont="1"/>
    <xf numFmtId="1" fontId="5" fillId="0" borderId="0" xfId="0" applyNumberFormat="1" applyFont="1"/>
    <xf numFmtId="37" fontId="5" fillId="0" borderId="0" xfId="1" applyNumberFormat="1" applyFont="1" applyAlignment="1">
      <alignment horizontal="right"/>
    </xf>
  </cellXfs>
  <cellStyles count="4">
    <cellStyle name="Currency" xfId="1" builtinId="4"/>
    <cellStyle name="Heading 2" xfId="3" builtinId="17"/>
    <cellStyle name="Normal" xfId="0" builtinId="0"/>
    <cellStyle name="Title" xfId="2" builtin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G40"/>
  <sheetViews>
    <sheetView tabSelected="1" topLeftCell="A2" zoomScaleNormal="100" workbookViewId="0">
      <selection activeCell="A4" sqref="A4:B7"/>
    </sheetView>
  </sheetViews>
  <sheetFormatPr defaultRowHeight="18.75" x14ac:dyDescent="0.3"/>
  <cols>
    <col min="1" max="1" width="9.85546875" style="1" bestFit="1" customWidth="1"/>
    <col min="2" max="2" width="10.7109375" style="1" customWidth="1"/>
    <col min="3" max="3" width="9.140625" style="1"/>
    <col min="4" max="4" width="9.28515625" style="4" bestFit="1" customWidth="1"/>
    <col min="5" max="5" width="11.28515625" style="3" bestFit="1" customWidth="1"/>
    <col min="6" max="6" width="10.42578125" style="3" bestFit="1" customWidth="1"/>
    <col min="7" max="7" width="11.28515625" style="3" bestFit="1" customWidth="1"/>
    <col min="8" max="16384" width="9.140625" style="1"/>
  </cols>
  <sheetData>
    <row r="2" spans="1:7" ht="22.5" x14ac:dyDescent="0.3">
      <c r="A2" s="2" t="s">
        <v>0</v>
      </c>
    </row>
    <row r="3" spans="1:7" s="3" customFormat="1" x14ac:dyDescent="0.3">
      <c r="D3" s="4"/>
    </row>
    <row r="4" spans="1:7" s="3" customFormat="1" ht="19.5" thickBot="1" x14ac:dyDescent="0.35">
      <c r="A4" s="5" t="s">
        <v>1</v>
      </c>
      <c r="B4" s="5"/>
      <c r="D4" s="6" t="s">
        <v>2</v>
      </c>
      <c r="E4" s="5" t="s">
        <v>3</v>
      </c>
      <c r="F4" s="5" t="s">
        <v>4</v>
      </c>
      <c r="G4" s="5" t="s">
        <v>5</v>
      </c>
    </row>
    <row r="5" spans="1:7" s="3" customFormat="1" ht="19.5" thickTop="1" x14ac:dyDescent="0.3">
      <c r="A5" s="3" t="s">
        <v>6</v>
      </c>
      <c r="B5" s="7">
        <v>0.05</v>
      </c>
      <c r="D5" s="8">
        <v>1</v>
      </c>
      <c r="E5" s="9">
        <f>PMT(Rate / 12, Months * 12, Amount)</f>
        <v>-299.70897104665477</v>
      </c>
      <c r="F5" s="9">
        <f t="shared" ref="F5:F40" si="0">IPMT(Rate/12,D5,Months*12,Principal)</f>
        <v>-41.666666666666664</v>
      </c>
      <c r="G5" s="9">
        <f>PPMT(Rate / 12, D5, Months * 12, Principal)</f>
        <v>-258.04230437998814</v>
      </c>
    </row>
    <row r="6" spans="1:7" s="3" customFormat="1" x14ac:dyDescent="0.3">
      <c r="A6" s="3">
        <v>41145</v>
      </c>
      <c r="B6" s="10">
        <v>3</v>
      </c>
      <c r="D6" s="8">
        <v>2</v>
      </c>
      <c r="E6" s="9">
        <f t="shared" ref="E6:E40" si="1">PMT(Rate/12,Months*12,Amount)</f>
        <v>-299.70897104665477</v>
      </c>
      <c r="F6" s="9">
        <f t="shared" si="0"/>
        <v>-40.591490398416717</v>
      </c>
      <c r="G6" s="9">
        <f t="shared" ref="G6:G40" si="2">PPMT(Rate/12,D6,Months*12,Principal)</f>
        <v>-259.11748064823803</v>
      </c>
    </row>
    <row r="7" spans="1:7" s="3" customFormat="1" x14ac:dyDescent="0.3">
      <c r="A7" s="3" t="s">
        <v>7</v>
      </c>
      <c r="B7" s="11">
        <v>10000</v>
      </c>
      <c r="D7" s="8">
        <v>3</v>
      </c>
      <c r="E7" s="9">
        <f t="shared" si="1"/>
        <v>-299.70897104665477</v>
      </c>
      <c r="F7" s="9">
        <f t="shared" si="0"/>
        <v>-39.511834229049072</v>
      </c>
      <c r="G7" s="9">
        <f t="shared" si="2"/>
        <v>-260.19713681760572</v>
      </c>
    </row>
    <row r="8" spans="1:7" s="3" customFormat="1" x14ac:dyDescent="0.3">
      <c r="D8" s="8">
        <v>4</v>
      </c>
      <c r="E8" s="9">
        <f t="shared" si="1"/>
        <v>-299.70897104665477</v>
      </c>
      <c r="F8" s="9">
        <f t="shared" si="0"/>
        <v>-38.427679492309032</v>
      </c>
      <c r="G8" s="9">
        <f t="shared" si="2"/>
        <v>-261.28129155434573</v>
      </c>
    </row>
    <row r="9" spans="1:7" s="3" customFormat="1" x14ac:dyDescent="0.3">
      <c r="D9" s="8">
        <v>5</v>
      </c>
      <c r="E9" s="9">
        <f t="shared" si="1"/>
        <v>-299.70897104665477</v>
      </c>
      <c r="F9" s="9">
        <f t="shared" si="0"/>
        <v>-37.339007444165929</v>
      </c>
      <c r="G9" s="9">
        <f t="shared" si="2"/>
        <v>-262.36996360248884</v>
      </c>
    </row>
    <row r="10" spans="1:7" s="3" customFormat="1" x14ac:dyDescent="0.3">
      <c r="D10" s="8">
        <v>6</v>
      </c>
      <c r="E10" s="9">
        <f t="shared" si="1"/>
        <v>-299.70897104665477</v>
      </c>
      <c r="F10" s="9">
        <f t="shared" si="0"/>
        <v>-36.245799262488902</v>
      </c>
      <c r="G10" s="9">
        <f t="shared" si="2"/>
        <v>-263.46317178416592</v>
      </c>
    </row>
    <row r="11" spans="1:7" x14ac:dyDescent="0.3">
      <c r="D11" s="8">
        <v>7</v>
      </c>
      <c r="E11" s="9">
        <f t="shared" si="1"/>
        <v>-299.70897104665477</v>
      </c>
      <c r="F11" s="9">
        <f t="shared" si="0"/>
        <v>-35.148036046721543</v>
      </c>
      <c r="G11" s="9">
        <f t="shared" si="2"/>
        <v>-264.56093499993324</v>
      </c>
    </row>
    <row r="12" spans="1:7" x14ac:dyDescent="0.3">
      <c r="D12" s="8">
        <v>8</v>
      </c>
      <c r="E12" s="9">
        <f t="shared" si="1"/>
        <v>-299.70897104665477</v>
      </c>
      <c r="F12" s="9">
        <f t="shared" si="0"/>
        <v>-34.045698817555149</v>
      </c>
      <c r="G12" s="9">
        <f t="shared" si="2"/>
        <v>-265.66327222909962</v>
      </c>
    </row>
    <row r="13" spans="1:7" x14ac:dyDescent="0.3">
      <c r="D13" s="8">
        <v>9</v>
      </c>
      <c r="E13" s="9">
        <f t="shared" si="1"/>
        <v>-299.70897104665477</v>
      </c>
      <c r="F13" s="9">
        <f t="shared" si="0"/>
        <v>-32.938768516600568</v>
      </c>
      <c r="G13" s="9">
        <f t="shared" si="2"/>
        <v>-266.77020253005423</v>
      </c>
    </row>
    <row r="14" spans="1:7" x14ac:dyDescent="0.3">
      <c r="D14" s="8">
        <v>10</v>
      </c>
      <c r="E14" s="9">
        <f t="shared" si="1"/>
        <v>-299.70897104665477</v>
      </c>
      <c r="F14" s="9">
        <f t="shared" si="0"/>
        <v>-31.827226006058677</v>
      </c>
      <c r="G14" s="9">
        <f t="shared" si="2"/>
        <v>-267.88174504059612</v>
      </c>
    </row>
    <row r="15" spans="1:7" x14ac:dyDescent="0.3">
      <c r="D15" s="8">
        <v>11</v>
      </c>
      <c r="E15" s="9">
        <f t="shared" si="1"/>
        <v>-299.70897104665477</v>
      </c>
      <c r="F15" s="9">
        <f t="shared" si="0"/>
        <v>-30.71105206838952</v>
      </c>
      <c r="G15" s="9">
        <f t="shared" si="2"/>
        <v>-268.99791897826526</v>
      </c>
    </row>
    <row r="16" spans="1:7" x14ac:dyDescent="0.3">
      <c r="D16" s="8">
        <v>12</v>
      </c>
      <c r="E16" s="9">
        <f t="shared" si="1"/>
        <v>-299.70897104665477</v>
      </c>
      <c r="F16" s="9">
        <f t="shared" si="0"/>
        <v>-29.590227405980091</v>
      </c>
      <c r="G16" s="9">
        <f t="shared" si="2"/>
        <v>-270.11874364067472</v>
      </c>
    </row>
    <row r="17" spans="4:7" x14ac:dyDescent="0.3">
      <c r="D17" s="8">
        <v>13</v>
      </c>
      <c r="E17" s="9">
        <f t="shared" si="1"/>
        <v>-299.70897104665477</v>
      </c>
      <c r="F17" s="9">
        <f t="shared" si="0"/>
        <v>-28.46473264081061</v>
      </c>
      <c r="G17" s="9">
        <f t="shared" si="2"/>
        <v>-271.24423840584421</v>
      </c>
    </row>
    <row r="18" spans="4:7" x14ac:dyDescent="0.3">
      <c r="D18" s="8">
        <v>14</v>
      </c>
      <c r="E18" s="9">
        <f t="shared" si="1"/>
        <v>-299.70897104665477</v>
      </c>
      <c r="F18" s="9">
        <f t="shared" si="0"/>
        <v>-27.334548314119591</v>
      </c>
      <c r="G18" s="9">
        <f t="shared" si="2"/>
        <v>-272.37442273253521</v>
      </c>
    </row>
    <row r="19" spans="4:7" x14ac:dyDescent="0.3">
      <c r="D19" s="8">
        <v>15</v>
      </c>
      <c r="E19" s="9">
        <f t="shared" si="1"/>
        <v>-299.70897104665477</v>
      </c>
      <c r="F19" s="9">
        <f t="shared" si="0"/>
        <v>-26.199654886067364</v>
      </c>
      <c r="G19" s="9">
        <f t="shared" si="2"/>
        <v>-273.50931616058745</v>
      </c>
    </row>
    <row r="20" spans="4:7" x14ac:dyDescent="0.3">
      <c r="D20" s="8">
        <v>16</v>
      </c>
      <c r="E20" s="9">
        <f t="shared" si="1"/>
        <v>-299.70897104665477</v>
      </c>
      <c r="F20" s="9">
        <f t="shared" si="0"/>
        <v>-25.060032735398249</v>
      </c>
      <c r="G20" s="9">
        <f t="shared" si="2"/>
        <v>-274.64893831125653</v>
      </c>
    </row>
    <row r="21" spans="4:7" x14ac:dyDescent="0.3">
      <c r="D21" s="8">
        <v>17</v>
      </c>
      <c r="E21" s="9">
        <f t="shared" si="1"/>
        <v>-299.70897104665477</v>
      </c>
      <c r="F21" s="9">
        <f t="shared" si="0"/>
        <v>-23.915662159101345</v>
      </c>
      <c r="G21" s="9">
        <f t="shared" si="2"/>
        <v>-275.79330888755345</v>
      </c>
    </row>
    <row r="22" spans="4:7" x14ac:dyDescent="0.3">
      <c r="D22" s="8">
        <v>18</v>
      </c>
      <c r="E22" s="9">
        <f t="shared" si="1"/>
        <v>-299.70897104665477</v>
      </c>
      <c r="F22" s="9">
        <f t="shared" si="0"/>
        <v>-22.766523372069877</v>
      </c>
      <c r="G22" s="9">
        <f t="shared" si="2"/>
        <v>-276.94244767458497</v>
      </c>
    </row>
    <row r="23" spans="4:7" x14ac:dyDescent="0.3">
      <c r="D23" s="8">
        <v>19</v>
      </c>
      <c r="E23" s="9">
        <f t="shared" si="1"/>
        <v>-299.70897104665477</v>
      </c>
      <c r="F23" s="9">
        <f t="shared" si="0"/>
        <v>-21.6125965067591</v>
      </c>
      <c r="G23" s="9">
        <f t="shared" si="2"/>
        <v>-278.09637453989569</v>
      </c>
    </row>
    <row r="24" spans="4:7" x14ac:dyDescent="0.3">
      <c r="D24" s="8">
        <v>20</v>
      </c>
      <c r="E24" s="9">
        <f t="shared" si="1"/>
        <v>-299.70897104665477</v>
      </c>
      <c r="F24" s="9">
        <f t="shared" si="0"/>
        <v>-20.453861612842871</v>
      </c>
      <c r="G24" s="9">
        <f t="shared" si="2"/>
        <v>-279.25510943381198</v>
      </c>
    </row>
    <row r="25" spans="4:7" x14ac:dyDescent="0.3">
      <c r="D25" s="8">
        <v>21</v>
      </c>
      <c r="E25" s="9">
        <f t="shared" si="1"/>
        <v>-299.70897104665477</v>
      </c>
      <c r="F25" s="9">
        <f t="shared" si="0"/>
        <v>-19.290298656868657</v>
      </c>
      <c r="G25" s="9">
        <f t="shared" si="2"/>
        <v>-280.41867238978614</v>
      </c>
    </row>
    <row r="26" spans="4:7" x14ac:dyDescent="0.3">
      <c r="D26" s="8">
        <v>22</v>
      </c>
      <c r="E26" s="9">
        <f t="shared" si="1"/>
        <v>-299.70897104665477</v>
      </c>
      <c r="F26" s="9">
        <f t="shared" si="0"/>
        <v>-18.121887521911216</v>
      </c>
      <c r="G26" s="9">
        <f t="shared" si="2"/>
        <v>-281.58708352474355</v>
      </c>
    </row>
    <row r="27" spans="4:7" x14ac:dyDescent="0.3">
      <c r="D27" s="8">
        <v>23</v>
      </c>
      <c r="E27" s="9">
        <f t="shared" si="1"/>
        <v>-299.70897104665477</v>
      </c>
      <c r="F27" s="9">
        <f t="shared" si="0"/>
        <v>-16.948608007224784</v>
      </c>
      <c r="G27" s="9">
        <f t="shared" si="2"/>
        <v>-282.76036303942999</v>
      </c>
    </row>
    <row r="28" spans="4:7" x14ac:dyDescent="0.3">
      <c r="D28" s="8">
        <v>24</v>
      </c>
      <c r="E28" s="9">
        <f t="shared" si="1"/>
        <v>-299.70897104665477</v>
      </c>
      <c r="F28" s="9">
        <f t="shared" si="0"/>
        <v>-15.770439827893826</v>
      </c>
      <c r="G28" s="9">
        <f t="shared" si="2"/>
        <v>-283.93853121876094</v>
      </c>
    </row>
    <row r="29" spans="4:7" x14ac:dyDescent="0.3">
      <c r="D29" s="8">
        <v>25</v>
      </c>
      <c r="E29" s="9">
        <f t="shared" si="1"/>
        <v>-299.70897104665477</v>
      </c>
      <c r="F29" s="9">
        <f t="shared" si="0"/>
        <v>-14.587362614482322</v>
      </c>
      <c r="G29" s="9">
        <f t="shared" si="2"/>
        <v>-285.12160843217248</v>
      </c>
    </row>
    <row r="30" spans="4:7" x14ac:dyDescent="0.3">
      <c r="D30" s="8">
        <v>26</v>
      </c>
      <c r="E30" s="9">
        <f t="shared" si="1"/>
        <v>-299.70897104665477</v>
      </c>
      <c r="F30" s="9">
        <f t="shared" si="0"/>
        <v>-13.399355912681605</v>
      </c>
      <c r="G30" s="9">
        <f t="shared" si="2"/>
        <v>-286.30961513397318</v>
      </c>
    </row>
    <row r="31" spans="4:7" x14ac:dyDescent="0.3">
      <c r="D31" s="8">
        <v>27</v>
      </c>
      <c r="E31" s="9">
        <f t="shared" si="1"/>
        <v>-299.70897104665477</v>
      </c>
      <c r="F31" s="9">
        <f t="shared" si="0"/>
        <v>-12.206399182956714</v>
      </c>
      <c r="G31" s="9">
        <f t="shared" si="2"/>
        <v>-287.50257186369805</v>
      </c>
    </row>
    <row r="32" spans="4:7" x14ac:dyDescent="0.3">
      <c r="D32" s="8">
        <v>28</v>
      </c>
      <c r="E32" s="9">
        <f t="shared" si="1"/>
        <v>-299.70897104665477</v>
      </c>
      <c r="F32" s="9">
        <f t="shared" si="0"/>
        <v>-11.008471800191305</v>
      </c>
      <c r="G32" s="9">
        <f t="shared" si="2"/>
        <v>-288.70049924646349</v>
      </c>
    </row>
    <row r="33" spans="4:7" x14ac:dyDescent="0.3">
      <c r="D33" s="8">
        <v>29</v>
      </c>
      <c r="E33" s="9">
        <f t="shared" si="1"/>
        <v>-299.70897104665477</v>
      </c>
      <c r="F33" s="9">
        <f t="shared" si="0"/>
        <v>-9.8055530533310424</v>
      </c>
      <c r="G33" s="9">
        <f t="shared" si="2"/>
        <v>-289.90341799332373</v>
      </c>
    </row>
    <row r="34" spans="4:7" x14ac:dyDescent="0.3">
      <c r="D34" s="8">
        <v>30</v>
      </c>
      <c r="E34" s="9">
        <f t="shared" si="1"/>
        <v>-299.70897104665477</v>
      </c>
      <c r="F34" s="9">
        <f t="shared" si="0"/>
        <v>-8.597622145025527</v>
      </c>
      <c r="G34" s="9">
        <f t="shared" si="2"/>
        <v>-291.11134890162924</v>
      </c>
    </row>
    <row r="35" spans="4:7" x14ac:dyDescent="0.3">
      <c r="D35" s="8">
        <v>31</v>
      </c>
      <c r="E35" s="9">
        <f t="shared" si="1"/>
        <v>-299.70897104665477</v>
      </c>
      <c r="F35" s="9">
        <f t="shared" si="0"/>
        <v>-7.3846581912687386</v>
      </c>
      <c r="G35" s="9">
        <f t="shared" si="2"/>
        <v>-292.32431285538604</v>
      </c>
    </row>
    <row r="36" spans="4:7" x14ac:dyDescent="0.3">
      <c r="D36" s="8">
        <v>32</v>
      </c>
      <c r="E36" s="9">
        <f t="shared" si="1"/>
        <v>-299.70897104665477</v>
      </c>
      <c r="F36" s="9">
        <f t="shared" si="0"/>
        <v>-6.1666402210379632</v>
      </c>
      <c r="G36" s="9">
        <f t="shared" si="2"/>
        <v>-293.54233082561683</v>
      </c>
    </row>
    <row r="37" spans="4:7" x14ac:dyDescent="0.3">
      <c r="D37" s="8">
        <v>33</v>
      </c>
      <c r="E37" s="9">
        <f t="shared" si="1"/>
        <v>-299.70897104665477</v>
      </c>
      <c r="F37" s="9">
        <f t="shared" si="0"/>
        <v>-4.9435471759312266</v>
      </c>
      <c r="G37" s="9">
        <f t="shared" si="2"/>
        <v>-294.76542387072357</v>
      </c>
    </row>
    <row r="38" spans="4:7" x14ac:dyDescent="0.3">
      <c r="D38" s="8">
        <v>34</v>
      </c>
      <c r="E38" s="9">
        <f t="shared" si="1"/>
        <v>-299.70897104665477</v>
      </c>
      <c r="F38" s="9">
        <f t="shared" si="0"/>
        <v>-3.7153579098032123</v>
      </c>
      <c r="G38" s="9">
        <f t="shared" si="2"/>
        <v>-295.99361313685154</v>
      </c>
    </row>
    <row r="39" spans="4:7" x14ac:dyDescent="0.3">
      <c r="D39" s="8">
        <v>35</v>
      </c>
      <c r="E39" s="9">
        <f t="shared" si="1"/>
        <v>-299.70897104665477</v>
      </c>
      <c r="F39" s="9">
        <f t="shared" si="0"/>
        <v>-2.482051188399665</v>
      </c>
      <c r="G39" s="9">
        <f t="shared" si="2"/>
        <v>-297.22691985825514</v>
      </c>
    </row>
    <row r="40" spans="4:7" x14ac:dyDescent="0.3">
      <c r="D40" s="8">
        <v>36</v>
      </c>
      <c r="E40" s="9">
        <f t="shared" si="1"/>
        <v>-299.70897104665477</v>
      </c>
      <c r="F40" s="9">
        <f t="shared" si="0"/>
        <v>-1.2436056889902685</v>
      </c>
      <c r="G40" s="9">
        <f t="shared" si="2"/>
        <v>-298.4653653576645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Amortization</vt:lpstr>
      <vt:lpstr>Sheet2</vt:lpstr>
      <vt:lpstr>Sheet3</vt:lpstr>
      <vt:lpstr>Amount</vt:lpstr>
      <vt:lpstr>Months</vt:lpstr>
      <vt:lpstr>Principal</vt:lpstr>
      <vt:lpstr>Rate</vt:lpstr>
      <vt:lpstr>Term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</cp:lastModifiedBy>
  <dcterms:created xsi:type="dcterms:W3CDTF">1995-06-12T20:18:38Z</dcterms:created>
  <dcterms:modified xsi:type="dcterms:W3CDTF">2012-10-29T15:31:10Z</dcterms:modified>
</cp:coreProperties>
</file>